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DDF2FAD5-BC03-4587-A3A0-76F542F134EC}" xr6:coauthVersionLast="47" xr6:coauthVersionMax="47" xr10:uidLastSave="{00000000-0000-0000-0000-000000000000}"/>
  <bookViews>
    <workbookView xWindow="28680" yWindow="-120" windowWidth="29040" windowHeight="15840" tabRatio="919" xr2:uid="{00000000-000D-0000-FFFF-FFFF00000000}"/>
  </bookViews>
  <sheets>
    <sheet name="Prise en Main" sheetId="80" r:id="rId1"/>
    <sheet name="CA à Date par Client" sheetId="8" r:id="rId2"/>
    <sheet name="RIK_PARAMS" sheetId="79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1">'CA à Date par Client'!$1:$11</definedName>
    <definedName name="k" localSheetId="0">#REF!</definedName>
    <definedName name="k">#REF!</definedName>
    <definedName name="Miniature" localSheetId="0">#REF!</definedName>
    <definedName name="Miniature">#REF!</definedName>
    <definedName name="Segment_Intitulé_Client">#N/A</definedName>
  </definedNames>
  <calcPr calcId="191029"/>
  <fileRecoveryPr autoRecover="0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8" l="1"/>
  <c r="B10" i="8"/>
  <c r="E5" i="8"/>
  <c r="I19" i="8" l="1"/>
  <c r="H19" i="8"/>
  <c r="G19" i="8"/>
  <c r="F19" i="8"/>
  <c r="E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E5" authorId="0" shapeId="0" xr:uid="{44077A10-262D-4508-AB51-2CF61EC588A4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B10" authorId="0" shapeId="0" xr:uid="{4CC3B643-7172-4682-A1F1-6D3ECAED398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1000000}" name="Connexion11" type="7" refreshedVersion="6"/>
  <connection id="4" xr16:uid="{00000000-0015-0000-FFFF-FFFF00000000}" name="Connexion2" type="7" refreshedVersion="6"/>
</connections>
</file>

<file path=xl/sharedStrings.xml><?xml version="1.0" encoding="utf-8"?>
<sst xmlns="http://schemas.openxmlformats.org/spreadsheetml/2006/main" count="42" uniqueCount="42">
  <si>
    <t>Intitulé Client</t>
  </si>
  <si>
    <t>CA HT Net</t>
  </si>
  <si>
    <t>N° de pièce</t>
  </si>
  <si>
    <t>Total</t>
  </si>
  <si>
    <t>Facture..Facture comptabilisée</t>
  </si>
  <si>
    <t>Code Client</t>
  </si>
  <si>
    <t>CA HT brut</t>
  </si>
  <si>
    <t>Remise HT</t>
  </si>
  <si>
    <t>CA TTC Brut</t>
  </si>
  <si>
    <t>CA TTC Net</t>
  </si>
  <si>
    <t>CARAT</t>
  </si>
  <si>
    <t>Carat S.a.r.l</t>
  </si>
  <si>
    <t>FA00007</t>
  </si>
  <si>
    <t>CISEL</t>
  </si>
  <si>
    <t>Ciselure</t>
  </si>
  <si>
    <t>FA00002</t>
  </si>
  <si>
    <t>CRIST</t>
  </si>
  <si>
    <t>Cristaux liquides</t>
  </si>
  <si>
    <t>FA00003</t>
  </si>
  <si>
    <t>DIAMA</t>
  </si>
  <si>
    <t>Diamant Vert</t>
  </si>
  <si>
    <t>FA00005</t>
  </si>
  <si>
    <t>GRENA</t>
  </si>
  <si>
    <t>Grenat pour toi</t>
  </si>
  <si>
    <t>FA00006</t>
  </si>
  <si>
    <t>PLATI</t>
  </si>
  <si>
    <t>Platine &amp; fils</t>
  </si>
  <si>
    <t>FA00008</t>
  </si>
  <si>
    <t>QUART</t>
  </si>
  <si>
    <t>La Montre du Quartier</t>
  </si>
  <si>
    <t>FA00001</t>
  </si>
  <si>
    <t>TYPE DE DOCUMENT</t>
  </si>
  <si>
    <t>DATE DE VENTE MAX</t>
  </si>
  <si>
    <t>Bijou SA</t>
  </si>
  <si>
    <t>SOCIÉTÉ</t>
  </si>
  <si>
    <t>22/03/2022 00:00:00</t>
  </si>
  <si>
    <t>CHIFFRE D'AFFAIRES A DATE PAR CLIENT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</si>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</sst>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20" x14ac:knownFonts="1">
    <font>
      <sz val="11"/>
      <color theme="1"/>
      <name val="Segoe UI Light"/>
      <family val="2"/>
      <scheme val="minor"/>
    </font>
    <font>
      <sz val="11"/>
      <color theme="1"/>
      <name val="Segoe UI Light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1"/>
      <color theme="0"/>
      <name val="Segoe UI Light"/>
      <family val="2"/>
      <scheme val="minor"/>
    </font>
    <font>
      <sz val="24"/>
      <color theme="9" tint="-0.249977111117893"/>
      <name val="Segoe UI Light"/>
      <family val="2"/>
      <scheme val="minor"/>
    </font>
    <font>
      <i/>
      <sz val="10"/>
      <name val="Segoe UI Light"/>
      <family val="2"/>
      <scheme val="minor"/>
    </font>
    <font>
      <b/>
      <sz val="36"/>
      <color theme="0"/>
      <name val="Segoe UI"/>
      <family val="2"/>
      <scheme val="major"/>
    </font>
    <font>
      <b/>
      <sz val="16"/>
      <color theme="0"/>
      <name val="Segoe UI Semibold"/>
      <family val="2"/>
    </font>
    <font>
      <i/>
      <sz val="13"/>
      <color theme="7"/>
      <name val="Segoe UI Light"/>
      <family val="2"/>
      <scheme val="minor"/>
    </font>
    <font>
      <sz val="12"/>
      <color theme="0"/>
      <name val="Segoe UI"/>
      <family val="2"/>
      <scheme val="maj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1">
      <alignment horizontal="left"/>
    </xf>
    <xf numFmtId="165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8" fillId="2" borderId="0" xfId="0" applyNumberFormat="1" applyFont="1" applyFill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6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indent="2"/>
    </xf>
    <xf numFmtId="0" fontId="0" fillId="5" borderId="3" xfId="0" applyFill="1" applyBorder="1"/>
    <xf numFmtId="0" fontId="0" fillId="5" borderId="0" xfId="0" applyFill="1"/>
    <xf numFmtId="0" fontId="13" fillId="6" borderId="0" xfId="0" applyFont="1" applyFill="1" applyAlignment="1">
      <alignment horizontal="left" vertical="center" indent="2"/>
    </xf>
    <xf numFmtId="0" fontId="14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/>
    </xf>
    <xf numFmtId="49" fontId="15" fillId="6" borderId="0" xfId="0" quotePrefix="1" applyNumberFormat="1" applyFont="1" applyFill="1" applyAlignment="1">
      <alignment horizontal="center"/>
    </xf>
    <xf numFmtId="49" fontId="15" fillId="6" borderId="0" xfId="0" applyNumberFormat="1" applyFont="1" applyFill="1"/>
    <xf numFmtId="0" fontId="0" fillId="6" borderId="0" xfId="0" applyFill="1"/>
    <xf numFmtId="49" fontId="15" fillId="6" borderId="0" xfId="0" applyNumberFormat="1" applyFont="1" applyFill="1" applyAlignment="1">
      <alignment horizont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indent="2"/>
    </xf>
  </cellXfs>
  <cellStyles count="7">
    <cellStyle name="Filter Input Text" xfId="4" xr:uid="{00000000-0005-0000-0000-000000000000}"/>
    <cellStyle name="Milliers" xfId="1" builtinId="3"/>
    <cellStyle name="Milliers 2" xfId="5" xr:uid="{00000000-0005-0000-0000-000002000000}"/>
    <cellStyle name="Normal" xfId="0" builtinId="0"/>
    <cellStyle name="Normal 2" xfId="2" xr:uid="{00000000-0005-0000-0000-000004000000}"/>
    <cellStyle name="Normal 5" xfId="3" xr:uid="{00000000-0005-0000-0000-000005000000}"/>
    <cellStyle name="Normal 6" xfId="6" xr:uid="{4E2C3DFD-1F1E-43EF-9152-CC4661B8538B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164" formatCode="_-* #,##0.00\ _€_-;\-* #,##0.00\ _€_-;_-* &quot;-&quot;??\ _€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164" formatCode="_-* #,##0.00\ _€_-;\-* #,##0.00\ _€_-;_-* &quot;-&quot;??\ _€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164" formatCode="_-* #,##0.00\ _€_-;\-* #,##0.00\ _€_-;_-* &quot;-&quot;??\ _€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164" formatCode="_-* #,##0.00\ _€_-;\-* #,##0.00\ _€_-;_-* &quot;-&quot;??\ _€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164" formatCode="_-* #,##0.00\ _€_-;\-* #,##0.00\ _€_-;_-* &quot;-&quot;??\ _€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Segoe UI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7CFE7"/>
      <color rgb="FF01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0C6C2B8-133B-43D2-BA31-107366EB638C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8610BAB-E895-49E6-BE35-144C68EE40D4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27E9EE39-5FA2-4229-899B-F3FC400E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22B2E16-8204-4DA1-A650-C1246AE5F631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55EBFB99-D0B5-4ED4-9DAE-AA9B7EF7270A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87630</xdr:colOff>
      <xdr:row>2</xdr:row>
      <xdr:rowOff>123349</xdr:rowOff>
    </xdr:from>
    <xdr:to>
      <xdr:col>9</xdr:col>
      <xdr:colOff>1060133</xdr:colOff>
      <xdr:row>7</xdr:row>
      <xdr:rowOff>174784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Intitulé Client">
              <a:extLst>
                <a:ext uri="{FF2B5EF4-FFF2-40B4-BE49-F238E27FC236}">
                  <a16:creationId xmlns:a16="http://schemas.microsoft.com/office/drawing/2014/main" id="{6C48BE53-AB62-4C47-A411-70A1A3D21F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itulé Clien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05284" y="1446848"/>
              <a:ext cx="5991225" cy="19030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itulé_Client" xr10:uid="{FD759C46-B2F9-480A-8077-03272F4F3640}" sourceName="Intitulé Client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itulé Client" xr10:uid="{C55F175F-DF46-4663-9E44-8CCD4EAE25EB}" cache="Segment_Intitulé_Client" caption="Intitulé Client" columnCount="2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B10" displayName="TableauB10" ref="B11:I19" totalsRowCount="1" headerRowDxfId="18" dataDxfId="17" totalsRowDxfId="16">
  <autoFilter ref="B11:I18" xr:uid="{00000000-000C-0000-FFFF-FFFF00000000}"/>
  <tableColumns count="8">
    <tableColumn id="1" xr3:uid="{00000000-0010-0000-0000-000001000000}" name="Code Client" totalsRowLabel="Total" dataDxfId="15" totalsRowDxfId="14"/>
    <tableColumn id="2" xr3:uid="{00000000-0010-0000-0000-000002000000}" name="Intitulé Client" dataDxfId="13" totalsRowDxfId="12"/>
    <tableColumn id="3" xr3:uid="{00000000-0010-0000-0000-000003000000}" name="N° de pièce" dataDxfId="11" totalsRowDxfId="10"/>
    <tableColumn id="5" xr3:uid="{00000000-0010-0000-0000-000005000000}" name="CA HT brut" totalsRowFunction="sum" dataDxfId="9" totalsRowDxfId="8" dataCellStyle="Milliers"/>
    <tableColumn id="6" xr3:uid="{00000000-0010-0000-0000-000006000000}" name="Remise HT" totalsRowFunction="sum" dataDxfId="7" totalsRowDxfId="6" dataCellStyle="Milliers"/>
    <tableColumn id="7" xr3:uid="{00000000-0010-0000-0000-000007000000}" name="CA HT Net" totalsRowFunction="sum" dataDxfId="5" totalsRowDxfId="4" dataCellStyle="Milliers"/>
    <tableColumn id="8" xr3:uid="{00000000-0010-0000-0000-000008000000}" name="CA TTC Brut" totalsRowFunction="sum" dataDxfId="3" totalsRowDxfId="2" dataCellStyle="Milliers"/>
    <tableColumn id="9" xr3:uid="{00000000-0010-0000-0000-000009000000}" name="CA TTC Net" totalsRowFunction="sum" dataDxfId="1" totalsRowDxfId="0" dataCellStyle="Milliers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1E6C-747D-410A-975C-8F2705448DD8}">
  <dimension ref="A1:AJ44"/>
  <sheetViews>
    <sheetView showGridLines="0" tabSelected="1" zoomScale="85" zoomScaleNormal="85" workbookViewId="0">
      <selection activeCell="P12" sqref="P12"/>
    </sheetView>
  </sheetViews>
  <sheetFormatPr baseColWidth="10" defaultRowHeight="16.8" x14ac:dyDescent="0.4"/>
  <cols>
    <col min="19" max="23" width="7.796875" customWidth="1"/>
  </cols>
  <sheetData>
    <row r="1" spans="1:36" ht="15" customHeight="1" x14ac:dyDescent="0.4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0"/>
      <c r="M1" s="20"/>
      <c r="N1" s="21"/>
      <c r="O1" s="22"/>
      <c r="P1" s="20"/>
      <c r="Q1" s="20"/>
      <c r="R1" s="21"/>
      <c r="S1" s="22"/>
      <c r="T1" s="20"/>
      <c r="U1" s="20"/>
      <c r="V1" s="21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ht="49.2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9"/>
      <c r="L2" s="20"/>
      <c r="M2" s="20"/>
      <c r="N2" s="24"/>
      <c r="O2" s="22"/>
      <c r="P2" s="20"/>
      <c r="Q2" s="20"/>
      <c r="R2" s="24"/>
      <c r="S2" s="22"/>
      <c r="T2" s="20"/>
      <c r="U2" s="20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5" spans="1:36" ht="22.8" customHeight="1" x14ac:dyDescent="0.4"/>
    <row r="7" spans="1:36" ht="21" x14ac:dyDescent="0.4">
      <c r="B7" s="27" t="s">
        <v>38</v>
      </c>
    </row>
    <row r="8" spans="1:36" ht="21.6" x14ac:dyDescent="0.4">
      <c r="B8" s="15"/>
    </row>
    <row r="9" spans="1:36" ht="21.6" x14ac:dyDescent="0.4">
      <c r="B9" s="15"/>
    </row>
    <row r="10" spans="1:36" ht="21.6" x14ac:dyDescent="0.4">
      <c r="B10" s="15"/>
    </row>
    <row r="11" spans="1:36" ht="21.6" x14ac:dyDescent="0.4">
      <c r="B11" s="15"/>
    </row>
    <row r="12" spans="1:36" ht="21" x14ac:dyDescent="0.4">
      <c r="B12" s="27" t="s">
        <v>39</v>
      </c>
    </row>
    <row r="13" spans="1:36" ht="21.6" x14ac:dyDescent="0.4">
      <c r="B13" s="15"/>
    </row>
    <row r="14" spans="1:36" ht="21.6" x14ac:dyDescent="0.4">
      <c r="B14" s="15"/>
    </row>
    <row r="15" spans="1:36" ht="21.6" x14ac:dyDescent="0.4">
      <c r="B15" s="15"/>
    </row>
    <row r="16" spans="1:36" ht="21.6" x14ac:dyDescent="0.4">
      <c r="B16" s="15"/>
    </row>
    <row r="17" spans="1:36" ht="21" x14ac:dyDescent="0.4">
      <c r="B17" s="27" t="s">
        <v>40</v>
      </c>
    </row>
    <row r="22" spans="1:36" ht="15" customHeight="1" x14ac:dyDescent="0.4">
      <c r="A22" s="25" t="s">
        <v>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ht="15" customHeigh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ht="15" customHeight="1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ht="15" customHeight="1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ht="15" customHeigh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ht="15" customHeight="1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ht="15" customHeight="1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ht="7.5" customHeight="1" x14ac:dyDescent="0.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x14ac:dyDescent="0.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x14ac:dyDescent="0.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x14ac:dyDescent="0.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x14ac:dyDescent="0.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x14ac:dyDescent="0.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x14ac:dyDescent="0.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x14ac:dyDescent="0.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x14ac:dyDescent="0.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x14ac:dyDescent="0.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7"/>
  <sheetViews>
    <sheetView showGridLines="0" zoomScale="80" zoomScaleNormal="80" workbookViewId="0">
      <pane ySplit="11" topLeftCell="A12" activePane="bottomLeft" state="frozen"/>
      <selection pane="bottomLeft" activeCell="G21" sqref="G21"/>
    </sheetView>
  </sheetViews>
  <sheetFormatPr baseColWidth="10" defaultColWidth="11.3984375" defaultRowHeight="16.8" x14ac:dyDescent="0.4"/>
  <cols>
    <col min="1" max="1" width="15.59765625" customWidth="1"/>
    <col min="2" max="2" width="27.69921875" customWidth="1"/>
    <col min="3" max="3" width="33.296875" customWidth="1"/>
    <col min="4" max="4" width="33" customWidth="1"/>
    <col min="5" max="5" width="28" customWidth="1"/>
    <col min="6" max="10" width="33" customWidth="1"/>
  </cols>
  <sheetData>
    <row r="1" spans="1:10" s="1" customFormat="1" ht="81.599999999999994" customHeight="1" x14ac:dyDescent="0.4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2.2" customHeight="1" x14ac:dyDescent="0.4"/>
    <row r="3" spans="1:10" s="2" customFormat="1" ht="22.2" customHeight="1" x14ac:dyDescent="0.4"/>
    <row r="4" spans="1:10" s="2" customFormat="1" ht="42.6" customHeight="1" x14ac:dyDescent="0.4">
      <c r="B4" s="9" t="s">
        <v>34</v>
      </c>
      <c r="D4" s="9" t="s">
        <v>31</v>
      </c>
      <c r="F4" s="9" t="s">
        <v>32</v>
      </c>
    </row>
    <row r="5" spans="1:10" s="2" customFormat="1" ht="42.6" customHeight="1" x14ac:dyDescent="0.4">
      <c r="B5" s="10" t="s">
        <v>33</v>
      </c>
      <c r="D5" s="11" t="s">
        <v>4</v>
      </c>
      <c r="E5" s="8" t="str">
        <f>_xll.Assistant.XL.RIK_VO("INF12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1086,G=0,T=0,P=0,O=NF='Date'_B='0'_U='0'_I='0'_FN='Calibri'_FS='10'_FC='#000000'_BC='#FFFFFF'_AH='1'_AV='1'_Br=[]_BrS='0'_BrC='#FFFFFF'_WpT='0':")</f>
        <v>Date de Vente</v>
      </c>
      <c r="F5" s="12" t="s">
        <v>35</v>
      </c>
      <c r="I5" s="8" t="str">
        <f>"&lt;="&amp;TEXT(F5,"jj/mm/aaaa")</f>
        <v>&lt;=22/03/2022</v>
      </c>
    </row>
    <row r="6" spans="1:10" s="2" customFormat="1" ht="18.600000000000001" customHeight="1" x14ac:dyDescent="0.4"/>
    <row r="7" spans="1:10" s="2" customFormat="1" ht="18.600000000000001" customHeight="1" x14ac:dyDescent="0.4">
      <c r="B7" s="3"/>
      <c r="C7" s="3"/>
    </row>
    <row r="8" spans="1:10" s="2" customFormat="1" ht="18.600000000000001" customHeight="1" x14ac:dyDescent="0.4">
      <c r="B8" s="3"/>
      <c r="C8" s="3"/>
    </row>
    <row r="9" spans="1:10" ht="18.600000000000001" customHeight="1" x14ac:dyDescent="0.4"/>
    <row r="10" spans="1:10" x14ac:dyDescent="0.4">
      <c r="B10" t="str">
        <f>_xll.Assistant.XL.RIK_AL("INF12__1_1_1,F=B='0',U='0',I='0',FN='Century Gothic',FS='11',FC='#FFFFFF',BC='#556B2F',AH='2',AV='1',Br=[$top-$bottom],BrS='1',BrC='#000000'_1,C=Total,F=B='1',U='0',I='0',FN='Calibri',FS='10',FC='#000000',BC='#6B8E23',AH"&amp;"='1',AV='1',Br=[$top-$bottom],BrS='1',BrC='#000000'_0_1_0_1_D=8x8;INF01@E=0,S=1002|1001,G=0,T=0,P=0,O=NF='Texte'_B='0'_U='0'_I='0'_FN='Arial'_FS='10'_FC='#000000'_BC='#FFFFFF'_AH='1'_AV='1'_Br=[]_BrS='0'_BrC='#FFFFFF'_Wp"&amp;"T='0':E=0,S=1002|1002,G=0,T=0,P=0,O=NF='Texte'_B='0'_U='0'_I='0'_FN='Calibri'_FS='10'_FC='#000000'_BC='#FFFFFF'_AH='1'_AV='1'_Br=[]_BrS='0'_BrC='#FFFFFF'_WpT='0':E=0,S=1074,G=0,T=0,P=0,O=NF='Texte'_B='0'_U='0'_I='0'_FN='"&amp;"Calibri'_FS='10'_FC='#000000'_BC='#FFFFFF'_AH='1'_AV='1'_Br=[]_BrS='0'_BrC='#FFFFFF'_WpT='0':E=1,S=1116,G=0,T=0,P=0,O=NF='Nombre'_B='0'_U='0'_I='0'_FN='Calibri'_FS='10'_FC='#000000'_BC='#FFFFFF'_AH='3'_AV='1'_Br=[]_BrS='"&amp;"0'_BrC='#FFFFFF'_WpT='0':E=1,S=1182,G=0,T=0,P=0,O=NF='Nombre'_B='0'_U='0'_I='0'_FN='Calibri'_FS='10'_FC='#000000'_BC='#FFFFFF'_AH='3'_AV='1'_Br=[]_BrS='0'_BrC='#FFFFFF'_WpT='0':E=1,S=1140,G=0,T=0,P=0,O=NF='Nombre'_B='0'_"&amp;"U='0'_I='0'_FN='Calibri'_FS='10'_FC='#000000'_BC='#FFFFFF'_AH='3'_AV='1'_Br=[]_BrS='0'_BrC='#FFFFFF'_WpT='0':E=1,S=3,G=0,T=0,P=0,O=NF='Nombre'_B='0'_U='0'_I='0'_FN='Calibri'_FS='10'_FC='#000000'_BC='#FFFFFF'_AH='3'_AV='1"&amp;"'_Br=[]_BrS='0'_BrC='#FFFFFF'_WpT='0':E=1,S=1205,G=0,T=0,P=0,O=NF='Nombre'_B='0'_U='0'_I='0'_FN='Calibri'_FS='10'_FC='#000000'_BC='#FFFFFF'_AH='3'_AV='1'_Br=[]_BrS='0'_BrC='#FFFFFF'_WpT='0':@R=A,S=1203,V=OUI:R=B,S=1163,V"&amp;"={0}:R=C,S=1118,V={1}:R=D,S=1086,V={2}:",$B$5,$D$5,$I$5)</f>
        <v/>
      </c>
    </row>
    <row r="11" spans="1:10" s="2" customFormat="1" ht="36.6" customHeight="1" x14ac:dyDescent="0.4">
      <c r="B11" s="13" t="s">
        <v>5</v>
      </c>
      <c r="C11" s="13" t="s">
        <v>0</v>
      </c>
      <c r="D11" s="13" t="s">
        <v>2</v>
      </c>
      <c r="E11" s="13" t="s">
        <v>6</v>
      </c>
      <c r="F11" s="13" t="s">
        <v>7</v>
      </c>
      <c r="G11" s="13" t="s">
        <v>1</v>
      </c>
      <c r="H11" s="13" t="s">
        <v>8</v>
      </c>
      <c r="I11" s="13" t="s">
        <v>9</v>
      </c>
    </row>
    <row r="12" spans="1:10" s="2" customFormat="1" ht="24" customHeight="1" x14ac:dyDescent="0.4">
      <c r="B12" s="4" t="s">
        <v>10</v>
      </c>
      <c r="C12" s="4" t="s">
        <v>11</v>
      </c>
      <c r="D12" s="5" t="s">
        <v>12</v>
      </c>
      <c r="E12" s="6">
        <v>590</v>
      </c>
      <c r="F12" s="6">
        <v>0</v>
      </c>
      <c r="G12" s="6">
        <v>590</v>
      </c>
      <c r="H12" s="6">
        <v>708</v>
      </c>
      <c r="I12" s="6">
        <v>708</v>
      </c>
    </row>
    <row r="13" spans="1:10" s="2" customFormat="1" ht="24" customHeight="1" x14ac:dyDescent="0.4">
      <c r="B13" s="4" t="s">
        <v>13</v>
      </c>
      <c r="C13" s="4" t="s">
        <v>14</v>
      </c>
      <c r="D13" s="5" t="s">
        <v>15</v>
      </c>
      <c r="E13" s="6">
        <v>19240</v>
      </c>
      <c r="F13" s="6">
        <v>0</v>
      </c>
      <c r="G13" s="6">
        <v>19240</v>
      </c>
      <c r="H13" s="6">
        <v>23088</v>
      </c>
      <c r="I13" s="6">
        <v>23088</v>
      </c>
    </row>
    <row r="14" spans="1:10" s="2" customFormat="1" ht="24" customHeight="1" x14ac:dyDescent="0.4">
      <c r="B14" s="4" t="s">
        <v>16</v>
      </c>
      <c r="C14" s="4" t="s">
        <v>17</v>
      </c>
      <c r="D14" s="5" t="s">
        <v>18</v>
      </c>
      <c r="E14" s="6">
        <v>26500</v>
      </c>
      <c r="F14" s="6">
        <v>0.02</v>
      </c>
      <c r="G14" s="6">
        <v>26499.98</v>
      </c>
      <c r="H14" s="6">
        <v>26500</v>
      </c>
      <c r="I14" s="6">
        <v>26499.98</v>
      </c>
      <c r="J14"/>
    </row>
    <row r="15" spans="1:10" s="2" customFormat="1" ht="24" customHeight="1" x14ac:dyDescent="0.4">
      <c r="B15" s="4" t="s">
        <v>19</v>
      </c>
      <c r="C15" s="4" t="s">
        <v>20</v>
      </c>
      <c r="D15" s="5" t="s">
        <v>21</v>
      </c>
      <c r="E15" s="6">
        <v>2001</v>
      </c>
      <c r="F15" s="6">
        <v>240.12</v>
      </c>
      <c r="G15" s="6">
        <v>1760.88</v>
      </c>
      <c r="H15" s="6">
        <v>2401.1999999999998</v>
      </c>
      <c r="I15" s="6">
        <v>2113.06</v>
      </c>
      <c r="J15"/>
    </row>
    <row r="16" spans="1:10" s="2" customFormat="1" ht="24" customHeight="1" x14ac:dyDescent="0.4">
      <c r="B16" s="4" t="s">
        <v>22</v>
      </c>
      <c r="C16" s="4" t="s">
        <v>23</v>
      </c>
      <c r="D16" s="5" t="s">
        <v>24</v>
      </c>
      <c r="E16" s="6">
        <v>4939.25</v>
      </c>
      <c r="F16" s="6">
        <v>246.96</v>
      </c>
      <c r="G16" s="6">
        <v>4692.29</v>
      </c>
      <c r="H16" s="6">
        <v>5927.1</v>
      </c>
      <c r="I16" s="6">
        <v>5630.75</v>
      </c>
      <c r="J16"/>
    </row>
    <row r="17" spans="2:9" ht="24" customHeight="1" x14ac:dyDescent="0.4">
      <c r="B17" s="4" t="s">
        <v>25</v>
      </c>
      <c r="C17" s="4" t="s">
        <v>26</v>
      </c>
      <c r="D17" s="5" t="s">
        <v>27</v>
      </c>
      <c r="E17" s="6">
        <v>590</v>
      </c>
      <c r="F17" s="6">
        <v>0</v>
      </c>
      <c r="G17" s="6">
        <v>590</v>
      </c>
      <c r="H17" s="6">
        <v>708</v>
      </c>
      <c r="I17" s="6">
        <v>708</v>
      </c>
    </row>
    <row r="18" spans="2:9" ht="24" customHeight="1" x14ac:dyDescent="0.4">
      <c r="B18" s="4" t="s">
        <v>28</v>
      </c>
      <c r="C18" s="4" t="s">
        <v>29</v>
      </c>
      <c r="D18" s="5" t="s">
        <v>30</v>
      </c>
      <c r="E18" s="6">
        <v>18345.3</v>
      </c>
      <c r="F18" s="6">
        <v>0</v>
      </c>
      <c r="G18" s="6">
        <v>18345.3</v>
      </c>
      <c r="H18" s="6">
        <v>22014.400000000001</v>
      </c>
      <c r="I18" s="6">
        <v>22014.400000000001</v>
      </c>
    </row>
    <row r="19" spans="2:9" ht="24" customHeight="1" x14ac:dyDescent="0.4">
      <c r="B19" s="2" t="s">
        <v>3</v>
      </c>
      <c r="C19" s="2"/>
      <c r="D19" s="2"/>
      <c r="E19" s="7">
        <f>SUBTOTAL(109,TableauB10[CA HT brut])</f>
        <v>72205.55</v>
      </c>
      <c r="F19" s="7">
        <f>SUBTOTAL(109,TableauB10[Remise HT])</f>
        <v>487.1</v>
      </c>
      <c r="G19" s="7">
        <f>SUBTOTAL(109,TableauB10[CA HT Net])</f>
        <v>71718.45</v>
      </c>
      <c r="H19" s="7">
        <f>SUBTOTAL(109,TableauB10[CA TTC Brut])</f>
        <v>81346.7</v>
      </c>
      <c r="I19" s="7">
        <f>SUBTOTAL(109,TableauB10[CA TTC Net])</f>
        <v>80762.19</v>
      </c>
    </row>
    <row r="20" spans="2:9" ht="24" customHeight="1" x14ac:dyDescent="0.4"/>
    <row r="21" spans="2:9" ht="24" customHeight="1" x14ac:dyDescent="0.4"/>
    <row r="22" spans="2:9" ht="24" customHeight="1" x14ac:dyDescent="0.4"/>
    <row r="23" spans="2:9" ht="24" customHeight="1" x14ac:dyDescent="0.4"/>
    <row r="24" spans="2:9" ht="24" customHeight="1" x14ac:dyDescent="0.4"/>
    <row r="25" spans="2:9" ht="24" customHeight="1" x14ac:dyDescent="0.4"/>
    <row r="26" spans="2:9" ht="24" customHeight="1" x14ac:dyDescent="0.4"/>
    <row r="27" spans="2:9" ht="24" customHeight="1" x14ac:dyDescent="0.4"/>
  </sheetData>
  <mergeCells count="1">
    <mergeCell ref="A1:J1"/>
  </mergeCells>
  <pageMargins left="0.23622047244094491" right="0.23622047244094491" top="0.31496062992125984" bottom="0.31496062992125984" header="0.31496062992125984" footer="0.31496062992125984"/>
  <pageSetup paperSize="9" scale="77" orientation="landscape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4FCF-4B16-4219-9069-0074ABC7B2A4}">
  <dimension ref="A1"/>
  <sheetViews>
    <sheetView workbookViewId="0"/>
  </sheetViews>
  <sheetFormatPr baseColWidth="10"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CA à Date par Client</vt:lpstr>
      <vt:lpstr>'CA à Date par Client'!Impression_des_titres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Lauren QUEMARD</cp:lastModifiedBy>
  <dcterms:created xsi:type="dcterms:W3CDTF">2017-10-10T14:24:08Z</dcterms:created>
  <dcterms:modified xsi:type="dcterms:W3CDTF">2023-05-03T14:47:39Z</dcterms:modified>
</cp:coreProperties>
</file>